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OneDrive\Documents\"/>
    </mc:Choice>
  </mc:AlternateContent>
  <xr:revisionPtr revIDLastSave="0" documentId="8_{52FB10C7-D421-4697-B4E2-DE982491190B}" xr6:coauthVersionLast="47" xr6:coauthVersionMax="47" xr10:uidLastSave="{00000000-0000-0000-0000-000000000000}"/>
  <bookViews>
    <workbookView xWindow="-28920" yWindow="-60" windowWidth="29040" windowHeight="15720" xr2:uid="{66EA5C9A-8FA9-4FB1-869E-4430BD52DA19}"/>
  </bookViews>
  <sheets>
    <sheet name="Sheet1" sheetId="1" r:id="rId1"/>
  </sheets>
  <definedNames>
    <definedName name="_xlnm._FilterDatabase" localSheetId="0" hidden="1">Sheet1!$A$1:$K$41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7" i="1"/>
  <c r="F9" i="1"/>
  <c r="F41" i="1" s="1"/>
  <c r="F44" i="1" s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D44" i="1"/>
  <c r="E44" i="1" l="1"/>
</calcChain>
</file>

<file path=xl/sharedStrings.xml><?xml version="1.0" encoding="utf-8"?>
<sst xmlns="http://schemas.openxmlformats.org/spreadsheetml/2006/main" count="51" uniqueCount="48">
  <si>
    <t>Fuel</t>
  </si>
  <si>
    <t>Oil Change</t>
  </si>
  <si>
    <t>DEF</t>
  </si>
  <si>
    <t>Oil</t>
  </si>
  <si>
    <t>Diff</t>
  </si>
  <si>
    <t>Trans</t>
  </si>
  <si>
    <t>Brake</t>
  </si>
  <si>
    <t>Coolant</t>
  </si>
  <si>
    <t>Truck</t>
  </si>
  <si>
    <t>Item</t>
  </si>
  <si>
    <t>Current Cost</t>
  </si>
  <si>
    <t>Miles used</t>
  </si>
  <si>
    <t>$ / Mile</t>
  </si>
  <si>
    <t>Fuel Filter</t>
  </si>
  <si>
    <t>Air Filter</t>
  </si>
  <si>
    <t>Power Steering</t>
  </si>
  <si>
    <t>Crank Case</t>
  </si>
  <si>
    <t>EGR Cleaning</t>
  </si>
  <si>
    <t>Suspension</t>
  </si>
  <si>
    <t>Shocks / Steering Stabilizer</t>
  </si>
  <si>
    <t xml:space="preserve">EGR </t>
  </si>
  <si>
    <t>Crank Case filter</t>
  </si>
  <si>
    <t>Power Steering Flud Flush and change</t>
  </si>
  <si>
    <t>Brake Fluid Change</t>
  </si>
  <si>
    <t>Transmission Service</t>
  </si>
  <si>
    <t>Axle Fluid Change</t>
  </si>
  <si>
    <t>DEF Fluid</t>
  </si>
  <si>
    <t>Diesel</t>
  </si>
  <si>
    <t>Truck Cost</t>
  </si>
  <si>
    <t>Cost per mile to run a Ram 4500</t>
  </si>
  <si>
    <t>Actual Cost per mile</t>
  </si>
  <si>
    <t>Explained</t>
  </si>
  <si>
    <t>Brakes</t>
  </si>
  <si>
    <t>Brake pads (No Rotors)</t>
  </si>
  <si>
    <t>Cost per mile Calculator</t>
  </si>
  <si>
    <t>Truck Trade</t>
  </si>
  <si>
    <t>Minus given value @ Trade with 300K mi</t>
  </si>
  <si>
    <t>Cost to run</t>
  </si>
  <si>
    <t>Distance</t>
  </si>
  <si>
    <t>Round Trip</t>
  </si>
  <si>
    <t>Cost Per mile</t>
  </si>
  <si>
    <t>TOTAL COST</t>
  </si>
  <si>
    <r>
      <t xml:space="preserve">Cost to run </t>
    </r>
    <r>
      <rPr>
        <u/>
        <sz val="11"/>
        <color theme="1"/>
        <rFont val="Calibri"/>
        <family val="2"/>
        <scheme val="minor"/>
      </rPr>
      <t>without Labor</t>
    </r>
    <r>
      <rPr>
        <sz val="11"/>
        <color theme="1"/>
        <rFont val="Calibri"/>
        <family val="2"/>
        <scheme val="minor"/>
      </rPr>
      <t xml:space="preserve"> factored</t>
    </r>
  </si>
  <si>
    <t>Tires / Rotation</t>
  </si>
  <si>
    <t>Tires with rotation @ 15K</t>
  </si>
  <si>
    <t>Insurance</t>
  </si>
  <si>
    <t>Insurance cost per year @ 60K miles</t>
  </si>
  <si>
    <t>Rate at 11K per truck a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</si>
</sst>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0" fillId="2" borderId="4" xfId="0" applyFill="1" applyBorder="1"/>
    <xf numFmtId="44" fontId="0" fillId="2" borderId="0" xfId="1" applyFont="1" applyFill="1" applyBorder="1"/>
    <xf numFmtId="0" fontId="0" fillId="2" borderId="0" xfId="0" applyFill="1"/>
    <xf numFmtId="164" fontId="0" fillId="2" borderId="0" xfId="1" applyNumberFormat="1" applyFont="1" applyFill="1" applyBorder="1"/>
    <xf numFmtId="0" fontId="0" fillId="2" borderId="5" xfId="0" applyFill="1" applyBorder="1"/>
    <xf numFmtId="0" fontId="0" fillId="4" borderId="0" xfId="0" applyFill="1"/>
    <xf numFmtId="44" fontId="0" fillId="4" borderId="0" xfId="1" applyFont="1" applyFill="1" applyBorder="1"/>
    <xf numFmtId="164" fontId="0" fillId="4" borderId="0" xfId="1" applyNumberFormat="1" applyFont="1" applyFill="1" applyBorder="1"/>
    <xf numFmtId="44" fontId="0" fillId="4" borderId="0" xfId="1" applyFont="1" applyFill="1"/>
    <xf numFmtId="0" fontId="0" fillId="4" borderId="4" xfId="0" applyFill="1" applyBorder="1"/>
    <xf numFmtId="0" fontId="0" fillId="4" borderId="5" xfId="0" applyFill="1" applyBorder="1"/>
    <xf numFmtId="164" fontId="0" fillId="4" borderId="0" xfId="1" applyNumberFormat="1" applyFont="1" applyFill="1"/>
    <xf numFmtId="164" fontId="2" fillId="2" borderId="0" xfId="1" applyNumberFormat="1" applyFont="1" applyFill="1" applyBorder="1"/>
    <xf numFmtId="164" fontId="2" fillId="4" borderId="0" xfId="1" applyNumberFormat="1" applyFont="1" applyFill="1" applyBorder="1"/>
    <xf numFmtId="0" fontId="0" fillId="4" borderId="1" xfId="0" applyFill="1" applyBorder="1"/>
    <xf numFmtId="44" fontId="0" fillId="4" borderId="2" xfId="1" applyFont="1" applyFill="1" applyBorder="1"/>
    <xf numFmtId="0" fontId="0" fillId="4" borderId="2" xfId="0" applyFill="1" applyBorder="1"/>
    <xf numFmtId="164" fontId="0" fillId="4" borderId="2" xfId="1" applyNumberFormat="1" applyFont="1" applyFill="1" applyBorder="1"/>
    <xf numFmtId="0" fontId="0" fillId="4" borderId="3" xfId="0" applyFill="1" applyBorder="1"/>
    <xf numFmtId="0" fontId="4" fillId="4" borderId="0" xfId="0" applyFont="1" applyFill="1"/>
    <xf numFmtId="0" fontId="0" fillId="3" borderId="0" xfId="0" applyFill="1"/>
    <xf numFmtId="44" fontId="0" fillId="3" borderId="0" xfId="1" applyFont="1" applyFill="1" applyBorder="1"/>
    <xf numFmtId="164" fontId="0" fillId="3" borderId="0" xfId="1" applyNumberFormat="1" applyFont="1" applyFill="1" applyBorder="1"/>
    <xf numFmtId="0" fontId="0" fillId="5" borderId="0" xfId="0" applyFill="1"/>
    <xf numFmtId="44" fontId="0" fillId="5" borderId="0" xfId="1" applyFont="1" applyFill="1"/>
    <xf numFmtId="164" fontId="0" fillId="5" borderId="0" xfId="1" applyNumberFormat="1" applyFont="1" applyFill="1"/>
    <xf numFmtId="164" fontId="5" fillId="4" borderId="0" xfId="1" applyNumberFormat="1" applyFont="1" applyFill="1" applyBorder="1"/>
    <xf numFmtId="164" fontId="6" fillId="4" borderId="0" xfId="1" applyNumberFormat="1" applyFont="1" applyFill="1"/>
    <xf numFmtId="0" fontId="6" fillId="4" borderId="0" xfId="0" applyFont="1" applyFill="1"/>
    <xf numFmtId="44" fontId="6" fillId="4" borderId="0" xfId="1" applyFont="1" applyFill="1"/>
    <xf numFmtId="44" fontId="0" fillId="4" borderId="0" xfId="1" applyFont="1" applyFill="1" applyAlignment="1">
      <alignment horizontal="center" vertical="center"/>
    </xf>
    <xf numFmtId="44" fontId="0" fillId="5" borderId="0" xfId="1" applyFont="1" applyFill="1" applyAlignment="1">
      <alignment horizontal="center" vertical="center"/>
    </xf>
    <xf numFmtId="44" fontId="0" fillId="3" borderId="0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0" fillId="2" borderId="0" xfId="1" applyFont="1" applyFill="1" applyBorder="1" applyAlignment="1">
      <alignment horizontal="center" vertical="center"/>
    </xf>
    <xf numFmtId="44" fontId="0" fillId="4" borderId="0" xfId="1" applyFont="1" applyFill="1" applyBorder="1" applyAlignment="1">
      <alignment horizontal="center" vertical="center"/>
    </xf>
    <xf numFmtId="44" fontId="6" fillId="4" borderId="0" xfId="1" applyFont="1" applyFill="1" applyAlignment="1">
      <alignment horizontal="center" vertical="center"/>
    </xf>
    <xf numFmtId="0" fontId="0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1" applyNumberFormat="1" applyFont="1" applyFill="1"/>
    <xf numFmtId="0" fontId="0" fillId="4" borderId="9" xfId="0" applyFill="1" applyBorder="1"/>
    <xf numFmtId="0" fontId="0" fillId="4" borderId="10" xfId="1" applyNumberFormat="1" applyFont="1" applyFill="1" applyBorder="1"/>
    <xf numFmtId="0" fontId="0" fillId="4" borderId="10" xfId="1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10" xfId="1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/>
    <xf numFmtId="0" fontId="0" fillId="4" borderId="13" xfId="1" applyNumberFormat="1" applyFont="1" applyFill="1" applyBorder="1" applyAlignment="1">
      <alignment vertical="center"/>
    </xf>
    <xf numFmtId="0" fontId="0" fillId="4" borderId="13" xfId="1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4" fontId="3" fillId="4" borderId="13" xfId="1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6" xfId="0" applyFill="1" applyBorder="1"/>
    <xf numFmtId="44" fontId="0" fillId="4" borderId="7" xfId="1" applyFont="1" applyFill="1" applyBorder="1"/>
    <xf numFmtId="44" fontId="0" fillId="4" borderId="7" xfId="1" applyFont="1" applyFill="1" applyBorder="1" applyAlignment="1">
      <alignment horizontal="center" vertical="center"/>
    </xf>
    <xf numFmtId="0" fontId="0" fillId="4" borderId="7" xfId="0" applyFill="1" applyBorder="1"/>
    <xf numFmtId="164" fontId="0" fillId="4" borderId="7" xfId="1" applyNumberFormat="1" applyFont="1" applyFill="1" applyBorder="1"/>
    <xf numFmtId="0" fontId="0" fillId="4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164" fontId="8" fillId="4" borderId="13" xfId="1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3879-F15E-446C-859F-3D2B6F56357C}">
  <dimension ref="A1:M57"/>
  <sheetViews>
    <sheetView tabSelected="1" zoomScale="80" zoomScaleNormal="80" workbookViewId="0">
      <selection activeCell="P26" sqref="P26"/>
    </sheetView>
  </sheetViews>
  <sheetFormatPr defaultRowHeight="15" x14ac:dyDescent="0.25"/>
  <cols>
    <col min="1" max="1" width="14" customWidth="1"/>
    <col min="2" max="2" width="14.85546875" style="1" customWidth="1"/>
    <col min="3" max="3" width="15.28515625" style="33" customWidth="1"/>
    <col min="4" max="4" width="11.7109375" customWidth="1"/>
    <col min="5" max="5" width="15.5703125" style="8" customWidth="1"/>
    <col min="6" max="6" width="12" style="2" customWidth="1"/>
    <col min="7" max="7" width="5.42578125" style="8" customWidth="1"/>
    <col min="11" max="11" width="14" customWidth="1"/>
  </cols>
  <sheetData>
    <row r="1" spans="1:11" x14ac:dyDescent="0.25">
      <c r="A1" s="26" t="s">
        <v>34</v>
      </c>
      <c r="B1" s="27"/>
      <c r="C1" s="34"/>
      <c r="D1" s="26"/>
      <c r="E1" s="26"/>
      <c r="F1" s="28"/>
      <c r="G1" s="26"/>
      <c r="H1" s="26"/>
      <c r="I1" s="26"/>
      <c r="J1" s="26"/>
      <c r="K1" s="26"/>
    </row>
    <row r="2" spans="1:11" x14ac:dyDescent="0.25">
      <c r="A2" s="26"/>
      <c r="B2" s="27"/>
      <c r="C2" s="34"/>
      <c r="D2" s="26"/>
      <c r="E2" s="26"/>
      <c r="F2" s="28"/>
      <c r="G2" s="26"/>
      <c r="H2" s="26"/>
      <c r="I2" s="26"/>
      <c r="J2" s="26"/>
      <c r="K2" s="26"/>
    </row>
    <row r="3" spans="1:11" s="22" customFormat="1" x14ac:dyDescent="0.25">
      <c r="A3" s="23" t="s">
        <v>9</v>
      </c>
      <c r="B3" s="24" t="s">
        <v>10</v>
      </c>
      <c r="C3" s="35"/>
      <c r="D3" s="23" t="s">
        <v>11</v>
      </c>
      <c r="E3" s="23"/>
      <c r="F3" s="25" t="s">
        <v>12</v>
      </c>
      <c r="G3" s="23"/>
      <c r="H3" s="23" t="s">
        <v>31</v>
      </c>
      <c r="I3" s="23"/>
      <c r="J3" s="23"/>
      <c r="K3" s="23"/>
    </row>
    <row r="4" spans="1:11" x14ac:dyDescent="0.25">
      <c r="A4" s="17"/>
      <c r="B4" s="18"/>
      <c r="C4" s="36"/>
      <c r="D4" s="19"/>
      <c r="E4" s="19"/>
      <c r="F4" s="20"/>
      <c r="G4" s="19"/>
      <c r="H4" s="19"/>
      <c r="I4" s="19"/>
      <c r="J4" s="19"/>
      <c r="K4" s="21"/>
    </row>
    <row r="5" spans="1:11" x14ac:dyDescent="0.25">
      <c r="A5" s="3" t="s">
        <v>8</v>
      </c>
      <c r="B5" s="4">
        <v>108000</v>
      </c>
      <c r="C5" s="37"/>
      <c r="D5" s="5">
        <v>300000</v>
      </c>
      <c r="E5" s="5"/>
      <c r="F5" s="15">
        <f>B5/D5</f>
        <v>0.36</v>
      </c>
      <c r="G5" s="5"/>
      <c r="H5" s="5" t="s">
        <v>28</v>
      </c>
      <c r="I5" s="5"/>
      <c r="J5" s="5"/>
      <c r="K5" s="7"/>
    </row>
    <row r="6" spans="1:11" x14ac:dyDescent="0.25">
      <c r="A6" s="3"/>
      <c r="B6" s="4"/>
      <c r="C6" s="37"/>
      <c r="D6" s="5"/>
      <c r="E6" s="5"/>
      <c r="F6" s="15"/>
      <c r="G6" s="5"/>
      <c r="H6" s="5"/>
      <c r="I6" s="5"/>
      <c r="J6" s="5"/>
      <c r="K6" s="7"/>
    </row>
    <row r="7" spans="1:11" x14ac:dyDescent="0.25">
      <c r="A7" s="12" t="s">
        <v>35</v>
      </c>
      <c r="B7" s="9"/>
      <c r="C7" s="38">
        <v>-18000</v>
      </c>
      <c r="D7" s="8">
        <v>300000</v>
      </c>
      <c r="F7" s="29">
        <f>C7/D7</f>
        <v>-0.06</v>
      </c>
      <c r="H7" s="8" t="s">
        <v>36</v>
      </c>
      <c r="I7" s="8"/>
      <c r="J7" s="8"/>
      <c r="K7" s="13"/>
    </row>
    <row r="8" spans="1:11" x14ac:dyDescent="0.25">
      <c r="A8" s="12"/>
      <c r="B8" s="9"/>
      <c r="C8" s="38"/>
      <c r="D8" s="8"/>
      <c r="F8" s="10"/>
      <c r="H8" s="8"/>
      <c r="I8" s="8"/>
      <c r="J8" s="8"/>
      <c r="K8" s="13"/>
    </row>
    <row r="9" spans="1:11" x14ac:dyDescent="0.25">
      <c r="A9" s="3" t="s">
        <v>0</v>
      </c>
      <c r="B9" s="4">
        <v>4.8499999999999996</v>
      </c>
      <c r="C9" s="37"/>
      <c r="D9" s="5">
        <v>11.5</v>
      </c>
      <c r="E9" s="5"/>
      <c r="F9" s="15">
        <f>B9/D9</f>
        <v>0.42173913043478256</v>
      </c>
      <c r="G9" s="5"/>
      <c r="H9" s="5" t="s">
        <v>27</v>
      </c>
      <c r="I9" s="5"/>
      <c r="J9" s="5"/>
      <c r="K9" s="7"/>
    </row>
    <row r="10" spans="1:11" x14ac:dyDescent="0.25">
      <c r="A10" s="3"/>
      <c r="B10" s="4"/>
      <c r="C10" s="37"/>
      <c r="D10" s="5"/>
      <c r="E10" s="5"/>
      <c r="F10" s="6"/>
      <c r="G10" s="5"/>
      <c r="H10" s="5"/>
      <c r="I10" s="5"/>
      <c r="J10" s="5"/>
      <c r="K10" s="7"/>
    </row>
    <row r="11" spans="1:11" x14ac:dyDescent="0.25">
      <c r="A11" s="12" t="s">
        <v>2</v>
      </c>
      <c r="B11" s="9">
        <v>5</v>
      </c>
      <c r="C11" s="38"/>
      <c r="D11" s="8">
        <v>500</v>
      </c>
      <c r="F11" s="16">
        <f>B11/D11</f>
        <v>0.01</v>
      </c>
      <c r="H11" s="8" t="s">
        <v>26</v>
      </c>
      <c r="I11" s="8"/>
      <c r="J11" s="8"/>
      <c r="K11" s="13"/>
    </row>
    <row r="12" spans="1:11" x14ac:dyDescent="0.25">
      <c r="A12" s="12"/>
      <c r="B12" s="9"/>
      <c r="C12" s="38"/>
      <c r="D12" s="8"/>
      <c r="F12" s="10"/>
      <c r="H12" s="8"/>
      <c r="I12" s="8"/>
      <c r="J12" s="8"/>
      <c r="K12" s="13"/>
    </row>
    <row r="13" spans="1:11" x14ac:dyDescent="0.25">
      <c r="A13" s="3" t="s">
        <v>3</v>
      </c>
      <c r="B13" s="4">
        <v>210</v>
      </c>
      <c r="C13" s="37"/>
      <c r="D13" s="5">
        <v>5000</v>
      </c>
      <c r="E13" s="5"/>
      <c r="F13" s="15">
        <f>B13/D13</f>
        <v>4.2000000000000003E-2</v>
      </c>
      <c r="G13" s="5"/>
      <c r="H13" s="5" t="s">
        <v>1</v>
      </c>
      <c r="I13" s="5"/>
      <c r="J13" s="5"/>
      <c r="K13" s="7"/>
    </row>
    <row r="14" spans="1:11" x14ac:dyDescent="0.25">
      <c r="A14" s="3"/>
      <c r="B14" s="4"/>
      <c r="C14" s="37"/>
      <c r="D14" s="5"/>
      <c r="E14" s="5"/>
      <c r="F14" s="6"/>
      <c r="G14" s="5"/>
      <c r="H14" s="5"/>
      <c r="I14" s="5"/>
      <c r="J14" s="5"/>
      <c r="K14" s="7"/>
    </row>
    <row r="15" spans="1:11" x14ac:dyDescent="0.25">
      <c r="A15" s="12" t="s">
        <v>4</v>
      </c>
      <c r="B15" s="9">
        <v>130</v>
      </c>
      <c r="C15" s="38"/>
      <c r="D15" s="8">
        <v>35000</v>
      </c>
      <c r="F15" s="16">
        <f>B15/D13</f>
        <v>2.5999999999999999E-2</v>
      </c>
      <c r="H15" s="8" t="s">
        <v>25</v>
      </c>
      <c r="I15" s="8"/>
      <c r="J15" s="8"/>
      <c r="K15" s="13"/>
    </row>
    <row r="16" spans="1:11" s="8" customFormat="1" x14ac:dyDescent="0.25">
      <c r="A16" s="12"/>
      <c r="B16" s="9"/>
      <c r="C16" s="38"/>
      <c r="F16" s="10"/>
      <c r="K16" s="13"/>
    </row>
    <row r="17" spans="1:11" x14ac:dyDescent="0.25">
      <c r="A17" s="3" t="s">
        <v>5</v>
      </c>
      <c r="B17" s="4">
        <v>190</v>
      </c>
      <c r="C17" s="37"/>
      <c r="D17" s="5">
        <v>60000</v>
      </c>
      <c r="E17" s="5"/>
      <c r="F17" s="15">
        <f>B17/D17</f>
        <v>3.1666666666666666E-3</v>
      </c>
      <c r="G17" s="5"/>
      <c r="H17" s="5" t="s">
        <v>24</v>
      </c>
      <c r="I17" s="5"/>
      <c r="J17" s="5"/>
      <c r="K17" s="7"/>
    </row>
    <row r="18" spans="1:11" x14ac:dyDescent="0.25">
      <c r="A18" s="3"/>
      <c r="B18" s="4"/>
      <c r="C18" s="37"/>
      <c r="D18" s="5"/>
      <c r="E18" s="5"/>
      <c r="F18" s="6"/>
      <c r="G18" s="5"/>
      <c r="H18" s="5"/>
      <c r="I18" s="5"/>
      <c r="J18" s="5"/>
      <c r="K18" s="7"/>
    </row>
    <row r="19" spans="1:11" x14ac:dyDescent="0.25">
      <c r="A19" s="12" t="s">
        <v>6</v>
      </c>
      <c r="B19" s="9">
        <v>195</v>
      </c>
      <c r="C19" s="38"/>
      <c r="D19" s="8">
        <v>30000</v>
      </c>
      <c r="F19" s="16">
        <f>B19/D19</f>
        <v>6.4999999999999997E-3</v>
      </c>
      <c r="H19" s="8" t="s">
        <v>23</v>
      </c>
      <c r="I19" s="8"/>
      <c r="J19" s="8"/>
      <c r="K19" s="13"/>
    </row>
    <row r="20" spans="1:11" s="8" customFormat="1" x14ac:dyDescent="0.25">
      <c r="A20" s="12"/>
      <c r="B20" s="9"/>
      <c r="C20" s="38"/>
      <c r="F20" s="10"/>
      <c r="K20" s="13"/>
    </row>
    <row r="21" spans="1:11" x14ac:dyDescent="0.25">
      <c r="A21" s="3" t="s">
        <v>7</v>
      </c>
      <c r="B21" s="4">
        <v>200</v>
      </c>
      <c r="C21" s="37"/>
      <c r="D21" s="5">
        <v>150000</v>
      </c>
      <c r="E21" s="5"/>
      <c r="F21" s="15">
        <f>B21/D21</f>
        <v>1.3333333333333333E-3</v>
      </c>
      <c r="G21" s="5"/>
      <c r="H21" s="5" t="s">
        <v>7</v>
      </c>
      <c r="I21" s="5"/>
      <c r="J21" s="5"/>
      <c r="K21" s="7"/>
    </row>
    <row r="22" spans="1:11" x14ac:dyDescent="0.25">
      <c r="A22" s="3"/>
      <c r="B22" s="4"/>
      <c r="C22" s="37"/>
      <c r="D22" s="5"/>
      <c r="E22" s="5"/>
      <c r="F22" s="6"/>
      <c r="G22" s="5"/>
      <c r="H22" s="5"/>
      <c r="I22" s="5"/>
      <c r="J22" s="5"/>
      <c r="K22" s="7"/>
    </row>
    <row r="23" spans="1:11" x14ac:dyDescent="0.25">
      <c r="A23" s="12" t="s">
        <v>13</v>
      </c>
      <c r="B23" s="9">
        <v>200</v>
      </c>
      <c r="C23" s="38"/>
      <c r="D23" s="8">
        <v>15000</v>
      </c>
      <c r="F23" s="16">
        <f>B23/D23</f>
        <v>1.3333333333333334E-2</v>
      </c>
      <c r="H23" s="8" t="s">
        <v>13</v>
      </c>
      <c r="I23" s="8"/>
      <c r="J23" s="8"/>
      <c r="K23" s="13"/>
    </row>
    <row r="24" spans="1:11" s="8" customFormat="1" x14ac:dyDescent="0.25">
      <c r="A24" s="12"/>
      <c r="B24" s="9"/>
      <c r="C24" s="38"/>
      <c r="F24" s="10"/>
      <c r="K24" s="13"/>
    </row>
    <row r="25" spans="1:11" x14ac:dyDescent="0.25">
      <c r="A25" s="3" t="s">
        <v>14</v>
      </c>
      <c r="B25" s="4">
        <v>50</v>
      </c>
      <c r="C25" s="37"/>
      <c r="D25" s="5">
        <v>15000</v>
      </c>
      <c r="E25" s="5"/>
      <c r="F25" s="15">
        <f>B25/D25</f>
        <v>3.3333333333333335E-3</v>
      </c>
      <c r="G25" s="5"/>
      <c r="H25" s="5" t="s">
        <v>14</v>
      </c>
      <c r="I25" s="5"/>
      <c r="J25" s="5"/>
      <c r="K25" s="7"/>
    </row>
    <row r="26" spans="1:11" x14ac:dyDescent="0.25">
      <c r="A26" s="3"/>
      <c r="B26" s="4"/>
      <c r="C26" s="37"/>
      <c r="D26" s="5"/>
      <c r="E26" s="5"/>
      <c r="F26" s="6"/>
      <c r="G26" s="5"/>
      <c r="H26" s="5"/>
      <c r="I26" s="5"/>
      <c r="J26" s="5"/>
      <c r="K26" s="7"/>
    </row>
    <row r="27" spans="1:11" x14ac:dyDescent="0.25">
      <c r="A27" s="12" t="s">
        <v>16</v>
      </c>
      <c r="B27" s="9">
        <v>1800</v>
      </c>
      <c r="C27" s="38"/>
      <c r="D27" s="8">
        <v>60000</v>
      </c>
      <c r="F27" s="16">
        <f>B27/D27</f>
        <v>0.03</v>
      </c>
      <c r="H27" s="8" t="s">
        <v>21</v>
      </c>
      <c r="I27" s="8"/>
      <c r="J27" s="8"/>
      <c r="K27" s="13"/>
    </row>
    <row r="28" spans="1:11" s="8" customFormat="1" x14ac:dyDescent="0.25">
      <c r="A28" s="12"/>
      <c r="B28" s="9"/>
      <c r="C28" s="38"/>
      <c r="F28" s="10"/>
      <c r="K28" s="13"/>
    </row>
    <row r="29" spans="1:11" x14ac:dyDescent="0.25">
      <c r="A29" s="3" t="s">
        <v>15</v>
      </c>
      <c r="B29" s="4">
        <v>135</v>
      </c>
      <c r="C29" s="37"/>
      <c r="D29" s="5">
        <v>100000</v>
      </c>
      <c r="E29" s="5"/>
      <c r="F29" s="15">
        <f>B29/D29</f>
        <v>1.3500000000000001E-3</v>
      </c>
      <c r="G29" s="5"/>
      <c r="H29" s="5" t="s">
        <v>22</v>
      </c>
      <c r="I29" s="5"/>
      <c r="J29" s="5"/>
      <c r="K29" s="7"/>
    </row>
    <row r="30" spans="1:11" x14ac:dyDescent="0.25">
      <c r="A30" s="3"/>
      <c r="B30" s="4"/>
      <c r="C30" s="37"/>
      <c r="D30" s="5"/>
      <c r="E30" s="5"/>
      <c r="F30" s="6"/>
      <c r="G30" s="5"/>
      <c r="H30" s="5"/>
      <c r="I30" s="5"/>
      <c r="J30" s="5"/>
      <c r="K30" s="7"/>
    </row>
    <row r="31" spans="1:11" x14ac:dyDescent="0.25">
      <c r="A31" s="12" t="s">
        <v>17</v>
      </c>
      <c r="B31" s="9">
        <v>200</v>
      </c>
      <c r="C31" s="38"/>
      <c r="D31" s="8">
        <v>60000</v>
      </c>
      <c r="F31" s="16">
        <f>B31/D31</f>
        <v>3.3333333333333335E-3</v>
      </c>
      <c r="H31" s="8" t="s">
        <v>20</v>
      </c>
      <c r="I31" s="8"/>
      <c r="J31" s="8"/>
      <c r="K31" s="13"/>
    </row>
    <row r="32" spans="1:11" s="8" customFormat="1" x14ac:dyDescent="0.25">
      <c r="A32" s="12"/>
      <c r="B32" s="9"/>
      <c r="C32" s="38"/>
      <c r="F32" s="10"/>
      <c r="K32" s="13"/>
    </row>
    <row r="33" spans="1:13" x14ac:dyDescent="0.25">
      <c r="A33" s="3" t="s">
        <v>18</v>
      </c>
      <c r="B33" s="4">
        <v>350</v>
      </c>
      <c r="C33" s="37"/>
      <c r="D33" s="5">
        <v>75000</v>
      </c>
      <c r="E33" s="5"/>
      <c r="F33" s="15">
        <f>B33/D33</f>
        <v>4.6666666666666671E-3</v>
      </c>
      <c r="G33" s="5"/>
      <c r="H33" s="5" t="s">
        <v>19</v>
      </c>
      <c r="I33" s="5"/>
      <c r="J33" s="5"/>
      <c r="K33" s="7"/>
    </row>
    <row r="34" spans="1:13" x14ac:dyDescent="0.25">
      <c r="A34" s="3"/>
      <c r="B34" s="4"/>
      <c r="C34" s="37"/>
      <c r="D34" s="5"/>
      <c r="E34" s="5"/>
      <c r="F34" s="6"/>
      <c r="G34" s="5"/>
      <c r="H34" s="5"/>
      <c r="I34" s="5"/>
      <c r="J34" s="5"/>
      <c r="K34" s="7"/>
    </row>
    <row r="35" spans="1:13" x14ac:dyDescent="0.25">
      <c r="A35" s="12" t="s">
        <v>32</v>
      </c>
      <c r="B35" s="9">
        <v>650</v>
      </c>
      <c r="C35" s="38"/>
      <c r="D35" s="8">
        <v>150000</v>
      </c>
      <c r="F35" s="16">
        <f>B35/D35</f>
        <v>4.3333333333333331E-3</v>
      </c>
      <c r="H35" s="8" t="s">
        <v>33</v>
      </c>
      <c r="I35" s="8"/>
      <c r="J35" s="8"/>
      <c r="K35" s="13"/>
    </row>
    <row r="36" spans="1:13" x14ac:dyDescent="0.25">
      <c r="A36" s="12"/>
      <c r="B36" s="9"/>
      <c r="C36" s="38"/>
      <c r="D36" s="8"/>
      <c r="F36" s="10"/>
      <c r="H36" s="8"/>
      <c r="I36" s="8"/>
      <c r="J36" s="8"/>
      <c r="K36" s="13"/>
    </row>
    <row r="37" spans="1:13" x14ac:dyDescent="0.25">
      <c r="A37" s="3" t="s">
        <v>43</v>
      </c>
      <c r="B37" s="4">
        <v>4200</v>
      </c>
      <c r="C37" s="37"/>
      <c r="D37" s="5">
        <v>55000</v>
      </c>
      <c r="E37" s="5"/>
      <c r="F37" s="15">
        <f>F35</f>
        <v>4.3333333333333331E-3</v>
      </c>
      <c r="G37" s="5"/>
      <c r="H37" s="5" t="s">
        <v>44</v>
      </c>
      <c r="I37" s="5"/>
      <c r="J37" s="5"/>
      <c r="K37" s="7"/>
    </row>
    <row r="38" spans="1:13" x14ac:dyDescent="0.25">
      <c r="A38" s="3"/>
      <c r="B38" s="4"/>
      <c r="C38" s="37"/>
      <c r="D38" s="5"/>
      <c r="E38" s="5"/>
      <c r="F38" s="15"/>
      <c r="G38" s="5"/>
      <c r="H38" s="5"/>
      <c r="I38" s="5"/>
      <c r="J38" s="5"/>
      <c r="K38" s="7"/>
    </row>
    <row r="39" spans="1:13" s="8" customFormat="1" x14ac:dyDescent="0.25">
      <c r="A39" s="12" t="s">
        <v>45</v>
      </c>
      <c r="B39" s="9">
        <v>11000</v>
      </c>
      <c r="C39" s="38"/>
      <c r="D39" s="8">
        <v>60000</v>
      </c>
      <c r="F39" s="16">
        <f>B39/D39</f>
        <v>0.18333333333333332</v>
      </c>
      <c r="H39" s="8" t="s">
        <v>46</v>
      </c>
      <c r="K39" s="13"/>
    </row>
    <row r="40" spans="1:13" s="8" customFormat="1" x14ac:dyDescent="0.25">
      <c r="A40" s="56"/>
      <c r="B40" s="57"/>
      <c r="C40" s="58"/>
      <c r="D40" s="59"/>
      <c r="E40" s="59"/>
      <c r="F40" s="60"/>
      <c r="G40" s="59"/>
      <c r="H40" s="59" t="s">
        <v>47</v>
      </c>
      <c r="I40" s="59"/>
      <c r="J40" s="59"/>
      <c r="K40" s="61"/>
    </row>
    <row r="41" spans="1:13" x14ac:dyDescent="0.25">
      <c r="A41" s="31" t="s">
        <v>29</v>
      </c>
      <c r="B41" s="32"/>
      <c r="C41" s="39"/>
      <c r="D41" s="31"/>
      <c r="E41" s="31"/>
      <c r="F41" s="30">
        <f>SUM(F5:F40)</f>
        <v>1.058755797101449</v>
      </c>
      <c r="G41" s="31"/>
      <c r="H41" s="31" t="s">
        <v>30</v>
      </c>
      <c r="I41" s="31"/>
      <c r="J41" s="31"/>
      <c r="K41" s="31"/>
    </row>
    <row r="42" spans="1:13" ht="15.75" thickBot="1" x14ac:dyDescent="0.3">
      <c r="A42" s="8"/>
      <c r="B42" s="11"/>
      <c r="D42" s="8"/>
      <c r="F42" s="14"/>
      <c r="H42" s="8"/>
      <c r="I42" s="8"/>
      <c r="J42" s="8"/>
      <c r="K42" s="8"/>
    </row>
    <row r="43" spans="1:13" x14ac:dyDescent="0.25">
      <c r="A43" s="44" t="s">
        <v>37</v>
      </c>
      <c r="B43" s="45"/>
      <c r="C43" s="46" t="s">
        <v>38</v>
      </c>
      <c r="D43" s="47" t="s">
        <v>39</v>
      </c>
      <c r="E43" s="47" t="s">
        <v>40</v>
      </c>
      <c r="F43" s="48" t="s">
        <v>41</v>
      </c>
      <c r="G43" s="49"/>
      <c r="H43" s="62" t="s">
        <v>42</v>
      </c>
      <c r="I43" s="63"/>
      <c r="J43" s="63"/>
      <c r="K43" s="64"/>
    </row>
    <row r="44" spans="1:13" ht="21.75" thickBot="1" x14ac:dyDescent="0.3">
      <c r="A44" s="50"/>
      <c r="B44" s="51"/>
      <c r="C44" s="52">
        <v>25</v>
      </c>
      <c r="D44" s="53">
        <f>2*C44</f>
        <v>50</v>
      </c>
      <c r="E44" s="68">
        <f>SUM(E5:F40)</f>
        <v>1.058755797101449</v>
      </c>
      <c r="F44" s="54">
        <f>D44*F41</f>
        <v>52.937789855072445</v>
      </c>
      <c r="G44" s="55"/>
      <c r="H44" s="65"/>
      <c r="I44" s="66"/>
      <c r="J44" s="66"/>
      <c r="K44" s="67"/>
    </row>
    <row r="45" spans="1:13" x14ac:dyDescent="0.25">
      <c r="A45" s="8"/>
      <c r="B45" s="40"/>
      <c r="C45" s="40"/>
      <c r="D45" s="8"/>
      <c r="E45" s="42"/>
      <c r="F45" s="43"/>
      <c r="G45" s="41"/>
      <c r="H45" s="8"/>
      <c r="I45" s="8"/>
      <c r="J45" s="8"/>
      <c r="K45" s="8"/>
    </row>
    <row r="46" spans="1:13" x14ac:dyDescent="0.25">
      <c r="A46" s="8"/>
      <c r="B46" s="11"/>
      <c r="D46" s="8"/>
      <c r="F46" s="14"/>
      <c r="H46" s="8"/>
      <c r="I46" s="8"/>
      <c r="J46" s="8"/>
      <c r="K46" s="8"/>
    </row>
    <row r="47" spans="1:13" x14ac:dyDescent="0.25">
      <c r="A47" s="8"/>
      <c r="B47" s="11"/>
      <c r="D47" s="8"/>
      <c r="F47" s="14"/>
      <c r="H47" s="8"/>
      <c r="I47" s="8"/>
      <c r="J47" s="8"/>
      <c r="K47" s="8"/>
      <c r="L47" s="8"/>
      <c r="M47" s="8"/>
    </row>
    <row r="48" spans="1:13" x14ac:dyDescent="0.25">
      <c r="A48" s="8"/>
      <c r="B48" s="11"/>
      <c r="D48" s="8"/>
      <c r="F48" s="14"/>
      <c r="H48" s="8"/>
      <c r="I48" s="8"/>
      <c r="J48" s="8"/>
      <c r="K48" s="8"/>
      <c r="L48" s="8"/>
      <c r="M48" s="8"/>
    </row>
    <row r="49" spans="1:13" x14ac:dyDescent="0.25">
      <c r="A49" s="8"/>
      <c r="B49" s="11"/>
      <c r="D49" s="8"/>
      <c r="F49" s="14"/>
      <c r="H49" s="8"/>
      <c r="I49" s="8"/>
      <c r="J49" s="8"/>
      <c r="K49" s="8"/>
      <c r="L49" s="8"/>
      <c r="M49" s="8"/>
    </row>
    <row r="50" spans="1:13" x14ac:dyDescent="0.25">
      <c r="A50" s="8"/>
      <c r="B50" s="11"/>
      <c r="D50" s="8"/>
      <c r="F50" s="14"/>
      <c r="H50" s="8"/>
      <c r="I50" s="8"/>
      <c r="J50" s="8"/>
      <c r="K50" s="8"/>
      <c r="L50" s="8"/>
      <c r="M50" s="8"/>
    </row>
    <row r="51" spans="1:13" x14ac:dyDescent="0.25">
      <c r="A51" s="8"/>
      <c r="B51" s="11"/>
      <c r="D51" s="8"/>
      <c r="F51" s="14"/>
      <c r="H51" s="8"/>
      <c r="I51" s="8"/>
      <c r="J51" s="8"/>
      <c r="K51" s="8"/>
      <c r="L51" s="8"/>
      <c r="M51" s="8"/>
    </row>
    <row r="52" spans="1:13" x14ac:dyDescent="0.25">
      <c r="A52" s="8"/>
      <c r="B52" s="11"/>
      <c r="D52" s="8"/>
      <c r="F52" s="14"/>
      <c r="H52" s="8"/>
      <c r="I52" s="8"/>
      <c r="J52" s="8"/>
      <c r="K52" s="8"/>
      <c r="L52" s="8"/>
      <c r="M52" s="8"/>
    </row>
    <row r="53" spans="1:13" x14ac:dyDescent="0.25">
      <c r="A53" s="8"/>
      <c r="B53" s="11"/>
      <c r="D53" s="8"/>
      <c r="F53" s="14"/>
      <c r="H53" s="8"/>
      <c r="I53" s="8"/>
      <c r="J53" s="8"/>
      <c r="K53" s="8"/>
      <c r="L53" s="8"/>
      <c r="M53" s="8"/>
    </row>
    <row r="54" spans="1:13" x14ac:dyDescent="0.25">
      <c r="A54" s="8"/>
      <c r="B54" s="11"/>
      <c r="D54" s="8"/>
      <c r="F54" s="14"/>
      <c r="H54" s="8"/>
      <c r="I54" s="8"/>
      <c r="J54" s="8"/>
      <c r="K54" s="8"/>
      <c r="L54" s="8"/>
      <c r="M54" s="8"/>
    </row>
    <row r="55" spans="1:13" x14ac:dyDescent="0.25">
      <c r="A55" s="8"/>
      <c r="B55" s="11"/>
      <c r="D55" s="8"/>
      <c r="F55" s="14"/>
      <c r="H55" s="8"/>
      <c r="I55" s="8"/>
      <c r="J55" s="8"/>
      <c r="K55" s="8"/>
      <c r="L55" s="8"/>
      <c r="M55" s="8"/>
    </row>
    <row r="56" spans="1:13" x14ac:dyDescent="0.25">
      <c r="A56" s="8"/>
      <c r="B56" s="11"/>
      <c r="D56" s="8"/>
      <c r="F56" s="14"/>
      <c r="H56" s="8"/>
      <c r="I56" s="8"/>
      <c r="J56" s="8"/>
      <c r="K56" s="8"/>
      <c r="L56" s="8"/>
      <c r="M56" s="8"/>
    </row>
    <row r="57" spans="1:13" x14ac:dyDescent="0.25">
      <c r="A57" s="8"/>
      <c r="B57" s="11"/>
      <c r="D57" s="8"/>
      <c r="F57" s="14"/>
      <c r="H57" s="8"/>
      <c r="I57" s="8"/>
      <c r="J57" s="8"/>
      <c r="K57" s="8"/>
      <c r="L57" s="8"/>
      <c r="M57" s="8"/>
    </row>
  </sheetData>
  <pageMargins left="0.7" right="0.7" top="0.7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i 1 J m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C L U m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1 J m V C i K R 7 g O A A A A E Q A A A B M A H A B G b 3 J t d W x h c y 9 T Z W N 0 a W 9 u M S 5 t I K I Y A C i g F A A A A A A A A A A A A A A A A A A A A A A A A A A A A C t O T S 7 J z M 9 T C I b Q h t Y A U E s B A i 0 A F A A C A A g A i 1 J m V F 2 d n Z i j A A A A 9 g A A A B I A A A A A A A A A A A A A A A A A A A A A A E N v b m Z p Z y 9 Q Y W N r Y W d l L n h t b F B L A Q I t A B Q A A g A I A I t S Z l Q P y u m r p A A A A O k A A A A T A A A A A A A A A A A A A A A A A O 8 A A A B b Q 2 9 u d G V u d F 9 U e X B l c 1 0 u e G 1 s U E s B A i 0 A F A A C A A g A i 1 J m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K X d x Q u C 3 F I t 7 v 9 / 5 G 8 K w k A A A A A A g A A A A A A E G Y A A A A B A A A g A A A A D r X l Z 6 3 7 d 5 E B i h I 5 e k C U 7 w u 4 D n Q N y c A o r u X i I y E N Q C 0 A A A A A D o A A A A A C A A A g A A A A R J q 9 g F J k W 9 9 / i B Z o v R Z r T 0 N t I a s h o 2 0 F X A F s d x Q R P U x Q A A A A 7 V s V n a r I i S 0 D Z U U J G O 3 M W t A 3 Y U 9 E T T 7 h x M K V 8 Q G Z X R k B 3 U Q 7 6 / P d 1 t q Q i H b B L p g R u M N V R c j N 5 7 U 3 F x W q C G J Z P 9 e / G D l e 4 9 R w U 0 2 u f a i O r q 5 A A A A A v H 2 j 0 K w u Z N F P f N K k 8 + j Q 0 k p b 0 / S B 4 r z h R 6 Q o y y S b m t x 0 5 y K T G 8 Y U f w b i I 2 X W 2 j L s B r Q + J Z v l p C + U W + x Y z m T B U A = = < / D a t a M a s h u p > 
</file>

<file path=customXml/itemProps1.xml><?xml version="1.0" encoding="utf-8"?>
<ds:datastoreItem xmlns:ds="http://schemas.openxmlformats.org/officeDocument/2006/customXml" ds:itemID="{49661B55-06C2-4F09-A777-39C6B4C7DA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 Waldron</cp:lastModifiedBy>
  <cp:lastPrinted>2022-03-06T16:16:15Z</cp:lastPrinted>
  <dcterms:created xsi:type="dcterms:W3CDTF">2022-03-06T14:51:24Z</dcterms:created>
  <dcterms:modified xsi:type="dcterms:W3CDTF">2026-03-11T18:40:31Z</dcterms:modified>
</cp:coreProperties>
</file>